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61" yWindow="30" windowWidth="15480" windowHeight="489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<sst xmlns="http://schemas.openxmlformats.org/spreadsheetml/2006/main" count="1453" uniqueCount="727">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</sst>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F101">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1550418</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889553</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359395</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9591</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75490</v>
      </c>
      <c r="K16" s="12">
        <v>42746</v>
      </c>
      <c r="L16" s="18">
        <f>SUM(K19:K21)</f>
        <v>206627</v>
      </c>
      <c r="M16" s="12">
        <v>58231</v>
      </c>
      <c r="N16" s="18">
        <f>SUM(M19:M21)</f>
        <v>271540</v>
      </c>
      <c r="O16" s="13">
        <v>72810</v>
      </c>
      <c r="P16" s="18">
        <f>SUM(O19:O21)</f>
        <v>343129</v>
      </c>
      <c r="Q16" s="13">
        <v>55418</v>
      </c>
      <c r="R16" s="18">
        <f>SUM(Q19:Q21)</f>
        <v>276081</v>
      </c>
      <c r="S16" s="13">
        <v>28567</v>
      </c>
      <c r="T16" s="18">
        <f>SUM(S19:S21)</f>
        <v>153337</v>
      </c>
      <c r="U16" s="13">
        <v>12063</v>
      </c>
      <c r="V16" s="18">
        <f>SUM(U19:U21)</f>
        <v>69951</v>
      </c>
      <c r="W16" s="13">
        <v>6057</v>
      </c>
      <c r="X16" s="18">
        <f>SUM(W19:W21)</f>
        <v>36854</v>
      </c>
      <c r="Y16" s="13">
        <v>4607</v>
      </c>
      <c r="Z16" s="18">
        <f>SUM(Y19:Y21)</f>
        <v>30470</v>
      </c>
      <c r="AA16" s="138"/>
    </row>
    <row r="17" spans="1:27" ht="22.5">
      <c r="A17" s="143"/>
      <c r="B17" s="138"/>
      <c r="C17" s="140"/>
      <c r="D17" s="121"/>
      <c r="E17" s="118"/>
      <c r="F17" s="11" t="s">
        <v>14</v>
      </c>
      <c r="G17" s="49" t="s">
        <v>582</v>
      </c>
      <c r="H17" s="25" t="s">
        <v>64</v>
      </c>
      <c r="I17" s="43">
        <v>19679</v>
      </c>
      <c r="J17" s="22" t="s">
        <v>83</v>
      </c>
      <c r="K17" s="12">
        <v>7685</v>
      </c>
      <c r="L17" s="22" t="s">
        <v>85</v>
      </c>
      <c r="M17" s="12">
        <v>3281</v>
      </c>
      <c r="N17" s="22" t="s">
        <v>95</v>
      </c>
      <c r="O17" s="13">
        <v>1957</v>
      </c>
      <c r="P17" s="22" t="s">
        <v>96</v>
      </c>
      <c r="Q17" s="13">
        <v>994</v>
      </c>
      <c r="R17" s="22" t="s">
        <v>97</v>
      </c>
      <c r="S17" s="13">
        <v>469</v>
      </c>
      <c r="T17" s="22" t="s">
        <v>98</v>
      </c>
      <c r="U17" s="13">
        <v>187</v>
      </c>
      <c r="V17" s="22" t="s">
        <v>99</v>
      </c>
      <c r="W17" s="13">
        <v>115</v>
      </c>
      <c r="X17" s="22" t="s">
        <v>100</v>
      </c>
      <c r="Y17" s="13">
        <v>124</v>
      </c>
      <c r="Z17" s="22" t="s">
        <v>94</v>
      </c>
      <c r="AA17" s="138"/>
    </row>
    <row r="18" spans="1:27" ht="22.5">
      <c r="A18" s="143"/>
      <c r="B18" s="138"/>
      <c r="C18" s="140"/>
      <c r="D18" s="121"/>
      <c r="E18" s="118"/>
      <c r="F18" s="11" t="s">
        <v>15</v>
      </c>
      <c r="G18" s="49" t="s">
        <v>582</v>
      </c>
      <c r="H18" s="25" t="s">
        <v>65</v>
      </c>
      <c r="I18" s="43">
        <v>11656</v>
      </c>
      <c r="J18" s="18">
        <f>(I15-1)*I16+I15*(I17+I18)</f>
        <v>31335</v>
      </c>
      <c r="K18" s="12">
        <v>4117</v>
      </c>
      <c r="L18" s="18">
        <f>(K15-1)*K16+K15*(K17+K18)</f>
        <v>66350</v>
      </c>
      <c r="M18" s="12">
        <v>1905</v>
      </c>
      <c r="N18" s="18">
        <f>(M15-1)*M16+M15*(M17+M18)</f>
        <v>132020</v>
      </c>
      <c r="O18" s="13">
        <v>848</v>
      </c>
      <c r="P18" s="18">
        <f>(O15-1)*O16+O15*(O17+O18)</f>
        <v>229650</v>
      </c>
      <c r="Q18" s="13">
        <v>363</v>
      </c>
      <c r="R18" s="18">
        <f>(Q15-1)*Q16+Q15*(Q17+Q18)</f>
        <v>228457</v>
      </c>
      <c r="S18" s="13">
        <v>132</v>
      </c>
      <c r="T18" s="18">
        <f>(S15-1)*S16+S15*(S17+S18)</f>
        <v>146441</v>
      </c>
      <c r="U18" s="13">
        <v>60</v>
      </c>
      <c r="V18" s="18">
        <f>(U15-1)*U16+U15*(U17+U18)</f>
        <v>74107</v>
      </c>
      <c r="W18" s="13">
        <v>32</v>
      </c>
      <c r="X18" s="18">
        <f>(W15-1)*W16+W15*(W17+W18)</f>
        <v>43575</v>
      </c>
      <c r="Y18" s="13">
        <v>68</v>
      </c>
      <c r="Z18" s="18">
        <f>(Y15-1)*Y16+Y15*(Y17+Y18)</f>
        <v>38584</v>
      </c>
      <c r="AA18" s="138"/>
    </row>
    <row r="19" spans="1:27" ht="22.5">
      <c r="A19" s="143"/>
      <c r="B19" s="138"/>
      <c r="C19" s="140"/>
      <c r="D19" s="121"/>
      <c r="E19" s="118"/>
      <c r="F19" s="11" t="s">
        <v>16</v>
      </c>
      <c r="G19" s="49" t="s">
        <v>581</v>
      </c>
      <c r="H19" s="41" t="s">
        <v>694</v>
      </c>
      <c r="I19" s="43">
        <v>0</v>
      </c>
      <c r="J19" s="22" t="s">
        <v>74</v>
      </c>
      <c r="K19" s="12">
        <v>163008</v>
      </c>
      <c r="L19" s="22" t="s">
        <v>75</v>
      </c>
      <c r="M19" s="12">
        <v>245949</v>
      </c>
      <c r="N19" s="22" t="s">
        <v>76</v>
      </c>
      <c r="O19" s="13">
        <v>320473</v>
      </c>
      <c r="P19" s="22" t="s">
        <v>77</v>
      </c>
      <c r="Q19" s="13">
        <v>261170</v>
      </c>
      <c r="R19" s="22" t="s">
        <v>78</v>
      </c>
      <c r="S19" s="13">
        <v>145273</v>
      </c>
      <c r="T19" s="22" t="s">
        <v>79</v>
      </c>
      <c r="U19" s="13">
        <v>66629</v>
      </c>
      <c r="V19" s="22" t="s">
        <v>80</v>
      </c>
      <c r="W19" s="13">
        <v>34928</v>
      </c>
      <c r="X19" s="22" t="s">
        <v>81</v>
      </c>
      <c r="Y19" s="13">
        <v>28717</v>
      </c>
      <c r="Z19" s="22" t="s">
        <v>82</v>
      </c>
      <c r="AA19" s="138"/>
    </row>
    <row r="20" spans="1:27" ht="22.5">
      <c r="A20" s="143"/>
      <c r="B20" s="138"/>
      <c r="C20" s="140"/>
      <c r="D20" s="121"/>
      <c r="E20" s="118"/>
      <c r="F20" s="11" t="s">
        <v>19</v>
      </c>
      <c r="G20" s="49" t="s">
        <v>581</v>
      </c>
      <c r="H20" s="25" t="s">
        <v>66</v>
      </c>
      <c r="I20" s="43">
        <v>75490</v>
      </c>
      <c r="J20" s="28">
        <f>IF(J18=0,"",J16/J18)</f>
        <v>2.4091271740864846</v>
      </c>
      <c r="K20" s="12">
        <v>36866</v>
      </c>
      <c r="L20" s="28">
        <f>IF(L18=0,"",L16/L18)</f>
        <v>3.114197437829691</v>
      </c>
      <c r="M20" s="12">
        <v>16808</v>
      </c>
      <c r="N20" s="28">
        <f>IF(N18=0,"",N16/N18)</f>
        <v>2.0568095743069232</v>
      </c>
      <c r="O20" s="13">
        <v>10410</v>
      </c>
      <c r="P20" s="28">
        <f>IF(P18=0,"",P16/P18)</f>
        <v>1.4941389070324407</v>
      </c>
      <c r="Q20" s="13">
        <v>5220</v>
      </c>
      <c r="R20" s="28">
        <f>IF(R18=0,"",R16/R18)</f>
        <v>1.2084593599670834</v>
      </c>
      <c r="S20" s="13">
        <v>2658</v>
      </c>
      <c r="T20" s="28">
        <f>IF(T18=0,"",T16/T18)</f>
        <v>1.0470906371849413</v>
      </c>
      <c r="U20" s="13">
        <v>1059</v>
      </c>
      <c r="V20" s="28">
        <f>IF(V18=0,"",V16/V18)</f>
        <v>0.9439189280364878</v>
      </c>
      <c r="W20" s="13">
        <v>651</v>
      </c>
      <c r="X20" s="28">
        <f>IF(X18=0,"",X16/X18)</f>
        <v>0.8457601835915088</v>
      </c>
      <c r="Y20" s="13">
        <v>789</v>
      </c>
      <c r="Z20" s="28">
        <f>IF(Z18=0,"",Z16/Z18)</f>
        <v>0.7897055774414264</v>
      </c>
      <c r="AA20" s="138"/>
    </row>
    <row r="21" spans="1:27" ht="22.5">
      <c r="A21" s="143"/>
      <c r="B21" s="138"/>
      <c r="C21" s="140"/>
      <c r="D21" s="121"/>
      <c r="E21" s="118"/>
      <c r="F21" s="11" t="s">
        <v>17</v>
      </c>
      <c r="G21" s="49" t="s">
        <v>581</v>
      </c>
      <c r="H21" s="41" t="s">
        <v>695</v>
      </c>
      <c r="I21" s="43">
        <v>0</v>
      </c>
      <c r="J21" s="29">
        <f>IF(J20&gt;3,100*J16/($I$22-($I$23+$I$24)),0)</f>
        <v>0</v>
      </c>
      <c r="K21" s="14">
        <v>6753</v>
      </c>
      <c r="L21" s="29">
        <f>IF(L20&gt;3,100*L16/($I$22-($I$23+$I$24)),0)</f>
        <v>13.70276446659708</v>
      </c>
      <c r="M21" s="14">
        <v>8783</v>
      </c>
      <c r="N21" s="29">
        <f>IF(N20&gt;3,100*N16/($I$22-($I$23+$I$24)),0)</f>
        <v>0</v>
      </c>
      <c r="O21" s="20">
        <v>12246</v>
      </c>
      <c r="P21" s="29">
        <f>IF(P20&gt;3,100*P16/($I$22-($I$23+$I$24)),0)</f>
        <v>0</v>
      </c>
      <c r="Q21" s="20">
        <v>9691</v>
      </c>
      <c r="R21" s="29">
        <f>IF(R20&gt;3,100*R16/($I$22-($I$23+$I$24)),0)</f>
        <v>0</v>
      </c>
      <c r="S21" s="20">
        <v>5406</v>
      </c>
      <c r="T21" s="29">
        <f>IF(T20&gt;3,100*T16/($I$22-($I$23+$I$24)),0)</f>
        <v>0</v>
      </c>
      <c r="U21" s="20">
        <v>2263</v>
      </c>
      <c r="V21" s="29">
        <f>IF(V20&gt;3,100*V16/($I$22-($I$23+$I$24)),0)</f>
        <v>0</v>
      </c>
      <c r="W21" s="20">
        <v>1275</v>
      </c>
      <c r="X21" s="29">
        <f>IF(X20&gt;3,100*X16/($I$22-($I$23+$I$24)),0)</f>
        <v>0</v>
      </c>
      <c r="Y21" s="20">
        <v>964</v>
      </c>
      <c r="Z21" s="29">
        <f>IF(Z20&gt;3,100*Z16/($I$22-($I$23+$I$24)),0)</f>
        <v>0</v>
      </c>
      <c r="AA21" s="138"/>
    </row>
    <row r="22" spans="1:27" ht="11.25">
      <c r="A22" s="143"/>
      <c r="B22" s="138"/>
      <c r="C22" s="140"/>
      <c r="D22" s="121"/>
      <c r="E22" s="118"/>
      <c r="F22" s="11" t="s">
        <v>3</v>
      </c>
      <c r="G22" s="50" t="s">
        <v>581</v>
      </c>
      <c r="H22" s="26" t="s">
        <v>10</v>
      </c>
      <c r="I22" s="65">
        <f>IF(I11="","",+I11)</f>
        <v>1550418</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42181</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315</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58424</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1550418</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12601</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884971</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6887</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405849</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33877</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1550418</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9230</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1550418</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1388457</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5245</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581</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162886</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535</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1550418</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0</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0.01</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81.50929870273102</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18.49070129726898</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545159</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510265</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516079</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498149</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272</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244</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1455909</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1621827</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735777</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824366</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720132</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797461</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1.7</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9.32</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725</v>
      </c>
      <c r="H63" s="95" t="s">
        <v>640</v>
      </c>
      <c r="I63" s="36">
        <v>116478768</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725</v>
      </c>
      <c r="H64" s="95" t="s">
        <v>598</v>
      </c>
      <c r="I64" s="36">
        <v>900025</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84355.60096327143</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591262</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10464</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1.7697738058593315</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921384.588</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22254</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4</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128219</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110720</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129884</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138304</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167056</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171027</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43341</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57636</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275</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1550418</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955313</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328229</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301552</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65.9240479298408</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v>1621827</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E1">
      <pane ySplit="5" topLeftCell="A6" activePane="bottomLeft" state="frozen"/>
      <selection pane="topLeft" activeCell="A1" sqref="A1"/>
      <selection pane="bottomLeft" activeCell="K6" sqref="K6"/>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84355.60096327143</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1.7697738058593313</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1.7697738058593315</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3.5669118279041783</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3.450682332119467</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0.008150929870273101</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0.001849070129726898</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94.71303224338257</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97.67225271116287</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0.017974296755639437</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53.661813266147426</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46.338186733852574</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48.43020567661491</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51.56979432338509</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49.4127181786721</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50.5872818213279</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42.921655426483255</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57.078344573516745</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34.35826791847279</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31.565780011368002</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65.9240479298408</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2.1819200653424353</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2.2997971907566805</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2.060917602382628</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5.51</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0.7726944708069028</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275</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81.05699082375892</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13.70276446659708</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96.20084834541431</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86.39984219965378</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89.85770525371592</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B7:D7"/>
    <mergeCell ref="B8:B9"/>
    <mergeCell ref="B16:B17"/>
    <mergeCell ref="B12:B13"/>
    <mergeCell ref="B14:B15"/>
    <mergeCell ref="C16:E16"/>
    <mergeCell ref="C17:E17"/>
    <mergeCell ref="C11:E11"/>
    <mergeCell ref="C14:E14"/>
    <mergeCell ref="C12:E12"/>
    <mergeCell ref="C15:E15"/>
    <mergeCell ref="C13:E13"/>
    <mergeCell ref="B1:E1"/>
    <mergeCell ref="B2:E2"/>
    <mergeCell ref="B3:E3"/>
    <mergeCell ref="C10:E10"/>
    <mergeCell ref="B10:B11"/>
    <mergeCell ref="C8:E8"/>
    <mergeCell ref="C9:E9"/>
    <mergeCell ref="B4:E4"/>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2012-01-17T00:01:35Z</dcterms:modified>
  <cp:category/>
  <cp:version/>
  <cp:contentType/>
  <cp:contentStatus/>
</cp:coreProperties>
</file>